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230" tabRatio="598" activeTab="0"/>
  </bookViews>
  <sheets>
    <sheet name="Потреба на 2018 р." sheetId="1" r:id="rId1"/>
  </sheets>
  <definedNames/>
  <calcPr fullCalcOnLoad="1"/>
</workbook>
</file>

<file path=xl/sharedStrings.xml><?xml version="1.0" encoding="utf-8"?>
<sst xmlns="http://schemas.openxmlformats.org/spreadsheetml/2006/main" count="109" uniqueCount="105">
  <si>
    <t>ЗАТВЕРДЖЕНО</t>
  </si>
  <si>
    <t>наказом Міністерства фінансів України</t>
  </si>
  <si>
    <t>від  28 січня 2002 №57</t>
  </si>
  <si>
    <t xml:space="preserve">                   </t>
  </si>
  <si>
    <t xml:space="preserve">(посада)   </t>
  </si>
  <si>
    <t>(підпис)</t>
  </si>
  <si>
    <t>(ініціали і прізвище)</t>
  </si>
  <si>
    <t xml:space="preserve">  (число, місяць, рік)</t>
  </si>
  <si>
    <t>М.П.</t>
  </si>
  <si>
    <t>м.Конотоп Сумської області</t>
  </si>
  <si>
    <t>(найменування  міста, району, області)</t>
  </si>
  <si>
    <t>Вид бюджету районний</t>
  </si>
  <si>
    <t xml:space="preserve">код та назва програмної класифікації видатків та кредитування  державного бюджету </t>
  </si>
  <si>
    <t>(грн.)</t>
  </si>
  <si>
    <t>Показники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</si>
  <si>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</si>
  <si>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</si>
  <si>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</si>
  <si>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</si>
  <si>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</si>
  <si>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</si>
  <si>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</si>
  <si>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</si>
  <si>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</si>
  <si>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</si>
  <si>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</si>
  <si>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</si>
  <si>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</si>
  <si>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</si>
  <si>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Нарахування на заробітну плату</t>
  </si>
  <si>
    <t>Оплата комунальних послуг та енергоносіїв</t>
  </si>
  <si>
    <t>УСЬОГО</t>
  </si>
  <si>
    <t>Головний бухгалтер</t>
  </si>
  <si>
    <t>В.І.Завзята</t>
  </si>
  <si>
    <t xml:space="preserve">код та назва відомчої класифікації видатків та кредитування </t>
  </si>
  <si>
    <t>ВИДАТКИ ТА НАДАННЯ КРЕДИТІВ -усього</t>
  </si>
  <si>
    <t>х</t>
  </si>
  <si>
    <t xml:space="preserve"> Поточні видатки</t>
  </si>
  <si>
    <t>Оплата праці і нарахування на заробітну плату</t>
  </si>
  <si>
    <t xml:space="preserve">         Оплата праці </t>
  </si>
  <si>
    <t xml:space="preserve">         Заробітна плата</t>
  </si>
  <si>
    <t xml:space="preserve">         Грошове забезпечення військовослужбовців         </t>
  </si>
  <si>
    <t>Використання товарів і послуг</t>
  </si>
  <si>
    <t xml:space="preserve">         Предмети, матеріали, обладнання та інвентар </t>
  </si>
  <si>
    <t xml:space="preserve">         Медикаменти та перев’язувальні матеріали</t>
  </si>
  <si>
    <t xml:space="preserve">         Продукти харчування</t>
  </si>
  <si>
    <t xml:space="preserve">         Оплата  послуг (крім комунальних)</t>
  </si>
  <si>
    <t xml:space="preserve">         Видатки на відрядження</t>
  </si>
  <si>
    <t xml:space="preserve">         Видатки та заходи спеціального призначення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</si>
  <si>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</si>
  <si>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</si>
  <si>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</si>
  <si>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</si>
  <si>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</si>
  <si>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Дослідження і розробки, видатки державного                                                                          ( регіонального ) значення </t>
  </si>
  <si>
    <t>Дослідження і розробки, окремі заходи розвитку по реалізації державних (регіональних) програм</t>
  </si>
  <si>
    <t xml:space="preserve">Окремі заходи  по реалізації державних (регіональних) програм, не віднесені до заходів розвитку </t>
  </si>
  <si>
    <t>Обслуговування боргових зобов"язань</t>
  </si>
  <si>
    <t xml:space="preserve">         Обслуговування внутрішніх боргових зобов"язань</t>
  </si>
  <si>
    <t xml:space="preserve">         Обслуговування зовнішніх боргових зобов"язань</t>
  </si>
  <si>
    <t>Поточні трансферти</t>
  </si>
  <si>
    <t xml:space="preserve">Субсидії та поточні трансферти підприємствам (установам, організаціям) </t>
  </si>
  <si>
    <t>Трансферти органам державного управління  інших  рівнів</t>
  </si>
  <si>
    <t>Трансферти урядам зарубіжних країн та міжнародним організаціям</t>
  </si>
  <si>
    <t>Соціальне забезпечення</t>
  </si>
  <si>
    <t xml:space="preserve">         Виплата пенсій і допомоги</t>
  </si>
  <si>
    <t xml:space="preserve">         Стипендії</t>
  </si>
  <si>
    <t xml:space="preserve">         Інші виплати населенню</t>
  </si>
  <si>
    <t xml:space="preserve">Інші  видатки </t>
  </si>
  <si>
    <t xml:space="preserve">Нерозподілені  видатки 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</si>
  <si>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</si>
  <si>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</si>
  <si>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</si>
  <si>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</si>
  <si>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</si>
  <si>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об’єктів</t>
  </si>
  <si>
    <t>Капітальний ремонт</t>
  </si>
  <si>
    <t xml:space="preserve">         Капітальний ремонт   житлового фонду (приміщень)</t>
  </si>
  <si>
    <t xml:space="preserve">         Капітальний ремонт  інших об’єктів</t>
  </si>
  <si>
    <t>Реконструкція та реставрація</t>
  </si>
  <si>
    <t xml:space="preserve">        Реконструкція житлового фонду (приміщень)</t>
  </si>
  <si>
    <t xml:space="preserve">        Реконструкція   та реставрація інших об’єктів</t>
  </si>
  <si>
    <t xml:space="preserve">       Реставрація пам"яток культури, історії та архітектури</t>
  </si>
  <si>
    <t>Створення державних запасів і резервів</t>
  </si>
  <si>
    <t xml:space="preserve">Придбання землі та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</si>
  <si>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</si>
  <si>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</si>
  <si>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</si>
  <si>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 xml:space="preserve">         Капітальні трансферти урядам зарубіжних країн та міжнародним організаціям</t>
  </si>
  <si>
    <t xml:space="preserve">        Капітальні трансферти населенню</t>
  </si>
  <si>
    <t>(код  та найменування бюджетної установи)</t>
  </si>
  <si>
    <t>Директор школи</t>
  </si>
  <si>
    <t>33258564  Шевченківський НВК "загальноосвітня школа І-ІІІ ступенів - дошкільний навчальний заклад"</t>
  </si>
  <si>
    <t>В.М. Яковенко</t>
  </si>
  <si>
    <t>(у редакції наказу Міністерства фінансівУкраїни</t>
  </si>
  <si>
    <r>
      <t xml:space="preserve">(код та назва програмної класифікації видатків та кредитування місцевих бюджетів( код та назва Типової програмної  класифікації видатків  та кредитування місцевих бюджетів/ Тимчасової класифікації видатків та кредитування для бюджетів місцевого самоврядування,які не застосовують програмно-цільового методу </t>
    </r>
    <r>
      <rPr>
        <b/>
        <sz val="10"/>
        <rFont val="Times New Roman"/>
        <family val="1"/>
      </rPr>
      <t xml:space="preserve">  1011020  Надання загальної середньої освіти загальноосвітніми навчальними закладами (в т.ч. школою-дитячим садком, інтернатом при школі) спеціалізованими школами, ліцеями, гімназіями, колегіумами.</t>
    </r>
  </si>
  <si>
    <t>від 26 листопада 2012р. № 1220)</t>
  </si>
  <si>
    <t xml:space="preserve">        ПЛАН АСИГНУВАНЬ (за винятком наданих кредитів із бюджету)  ЗАГАЛЬНОГО ФОНДУ БЮДЖЕТУ   НА   2018 РІК </t>
  </si>
  <si>
    <t>Затверджений у сумі 2103265 ( два млн. сто три тис.двісті шістдесят п"ять грн. )  гривень</t>
  </si>
  <si>
    <t>06 відділ освіти Конотопської районної державної адміністрації</t>
  </si>
  <si>
    <t>11.01.2018 р.</t>
  </si>
  <si>
    <t xml:space="preserve">                  11.01. 2018 р.</t>
  </si>
  <si>
    <t>Н.І. Головацька</t>
  </si>
  <si>
    <t>Т.в.о.начальника відділу освіти</t>
  </si>
  <si>
    <t>М.П.                                                                                  (число, місяць, рік)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</si>
</sst>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7" fillId="0" borderId="11" xfId="53" applyFont="1" applyFill="1" applyBorder="1" applyAlignment="1">
      <alignment horizontal="left"/>
      <protection/>
    </xf>
    <xf numFmtId="0" fontId="1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53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workbookViewId="0" topLeftCell="C1">
      <selection activeCell="B104" sqref="A104:O902"/>
    </sheetView>
  </sheetViews>
  <sheetFormatPr defaultColWidth="9.00390625" defaultRowHeight="12.75"/>
  <cols>
    <col min="1" max="1" width="55.125" style="0" customWidth="1"/>
    <col min="3" max="3" width="8.125" style="0" customWidth="1"/>
    <col min="4" max="4" width="7.875" style="0" customWidth="1"/>
    <col min="5" max="5" width="8.875" style="0" customWidth="1"/>
    <col min="6" max="6" width="7.75390625" style="0" customWidth="1"/>
    <col min="7" max="7" width="8.625" style="0" customWidth="1"/>
    <col min="8" max="8" width="7.375" style="0" customWidth="1"/>
    <col min="9" max="10" width="7.625" style="0" customWidth="1"/>
    <col min="11" max="11" width="7.75390625" style="0" customWidth="1"/>
    <col min="12" max="12" width="7.875" style="0" customWidth="1"/>
    <col min="13" max="13" width="7.375" style="0" customWidth="1"/>
    <col min="14" max="14" width="7.75390625" style="0" customWidth="1"/>
    <col min="15" max="15" width="8.75390625" style="0" customWidth="1"/>
    <col min="16" max="16" width="10.25390625" style="0" customWidth="1"/>
  </cols>
  <sheetData>
    <row r="1" spans="1:15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0</v>
      </c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1</v>
      </c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2</v>
      </c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94</v>
      </c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96</v>
      </c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20" t="s">
        <v>98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7" t="s">
        <v>103</v>
      </c>
      <c r="K10" s="7"/>
      <c r="L10" s="7"/>
      <c r="M10" s="3"/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 t="s">
        <v>3</v>
      </c>
      <c r="I11" s="3"/>
      <c r="J11" s="24" t="s">
        <v>4</v>
      </c>
      <c r="K11" s="24"/>
      <c r="L11" s="24"/>
      <c r="M11" s="3"/>
      <c r="N11" s="3"/>
      <c r="O11" s="3"/>
    </row>
    <row r="12" spans="1:15" ht="25.5" customHeight="1">
      <c r="A12" s="3"/>
      <c r="B12" s="3"/>
      <c r="C12" s="3"/>
      <c r="D12" s="3"/>
      <c r="E12" s="3"/>
      <c r="F12" s="3"/>
      <c r="G12" s="3"/>
      <c r="H12" s="3"/>
      <c r="I12" s="3"/>
      <c r="J12" s="7"/>
      <c r="K12" s="7"/>
      <c r="L12" s="3"/>
      <c r="M12" s="21" t="s">
        <v>102</v>
      </c>
      <c r="N12" s="21"/>
      <c r="O12" s="21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17" t="s">
        <v>5</v>
      </c>
      <c r="K13" s="17"/>
      <c r="L13" s="3"/>
      <c r="M13" s="24" t="s">
        <v>6</v>
      </c>
      <c r="N13" s="24"/>
      <c r="O13" s="24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25" t="s">
        <v>100</v>
      </c>
      <c r="K14" s="25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 t="s">
        <v>7</v>
      </c>
      <c r="K15" s="3"/>
      <c r="L15" s="3"/>
      <c r="M15" s="3"/>
      <c r="N15" s="3" t="s">
        <v>8</v>
      </c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22" t="s">
        <v>97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23" t="s">
        <v>92</v>
      </c>
      <c r="B19" s="23"/>
      <c r="C19" s="23"/>
      <c r="D19" s="23"/>
      <c r="E19" s="23"/>
      <c r="F19" s="23"/>
      <c r="G19" s="23"/>
      <c r="H19" s="23"/>
      <c r="I19" s="23"/>
      <c r="J19" s="23"/>
      <c r="K19" s="9"/>
      <c r="L19" s="3"/>
      <c r="M19" s="3"/>
      <c r="N19" s="3"/>
      <c r="O19" s="3"/>
    </row>
    <row r="20" spans="1:15" ht="12.75">
      <c r="A20" s="17" t="s">
        <v>90</v>
      </c>
      <c r="B20" s="17"/>
      <c r="C20" s="17"/>
      <c r="D20" s="17"/>
      <c r="E20" s="17"/>
      <c r="F20" s="17"/>
      <c r="G20" s="17"/>
      <c r="H20" s="17"/>
      <c r="I20" s="17"/>
      <c r="J20" s="17"/>
      <c r="K20" s="3"/>
      <c r="L20" s="3"/>
      <c r="M20" s="3"/>
      <c r="N20" s="3"/>
      <c r="O20" s="3"/>
    </row>
    <row r="21" spans="1:15" ht="12.75">
      <c r="A21" s="22" t="s">
        <v>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"/>
      <c r="M21" s="3"/>
      <c r="N21" s="3"/>
      <c r="O21" s="3"/>
    </row>
    <row r="22" spans="1:15" ht="12.75">
      <c r="A22" s="17" t="s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"/>
      <c r="M22" s="3"/>
      <c r="N22" s="3"/>
      <c r="O22" s="3"/>
    </row>
    <row r="23" spans="1:15" ht="23.25">
      <c r="A23" s="3" t="s">
        <v>11</v>
      </c>
      <c r="B23" s="3"/>
      <c r="C23" s="3"/>
      <c r="D23" s="3"/>
      <c r="E23" s="3"/>
      <c r="F23" s="3"/>
      <c r="G23" s="3"/>
      <c r="H23" s="3"/>
      <c r="I23" s="5"/>
      <c r="J23" s="5"/>
      <c r="K23" s="3"/>
      <c r="L23" s="3"/>
      <c r="M23" s="3"/>
      <c r="N23" s="3"/>
      <c r="O23" s="3"/>
    </row>
    <row r="24" spans="1:15" ht="12.75">
      <c r="A24" s="3" t="s">
        <v>34</v>
      </c>
      <c r="B24" s="3" t="s">
        <v>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8" t="s">
        <v>95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 t="s">
        <v>13</v>
      </c>
    </row>
    <row r="28" spans="1:15" ht="12.75">
      <c r="A28" s="1" t="s">
        <v>14</v>
      </c>
      <c r="B28" s="1" t="s">
        <v>15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20</v>
      </c>
      <c r="H28" s="1" t="s">
        <v>21</v>
      </c>
      <c r="I28" s="1" t="s">
        <v>22</v>
      </c>
      <c r="J28" s="1" t="s">
        <v>23</v>
      </c>
      <c r="K28" s="1" t="s">
        <v>24</v>
      </c>
      <c r="L28" s="1" t="s">
        <v>25</v>
      </c>
      <c r="M28" s="1" t="s">
        <v>26</v>
      </c>
      <c r="N28" s="1" t="s">
        <v>27</v>
      </c>
      <c r="O28" s="1" t="s">
        <v>28</v>
      </c>
    </row>
    <row r="29" spans="1:15" ht="12.75">
      <c r="A29" s="1">
        <v>1</v>
      </c>
      <c r="B29" s="1">
        <v>2</v>
      </c>
      <c r="C29" s="1">
        <v>3</v>
      </c>
      <c r="D29" s="1">
        <v>4</v>
      </c>
      <c r="E29" s="1">
        <v>5</v>
      </c>
      <c r="F29" s="1">
        <v>6</v>
      </c>
      <c r="G29" s="1">
        <v>7</v>
      </c>
      <c r="H29" s="1">
        <v>8</v>
      </c>
      <c r="I29" s="1">
        <v>9</v>
      </c>
      <c r="J29" s="1">
        <v>10</v>
      </c>
      <c r="K29" s="1">
        <v>11</v>
      </c>
      <c r="L29" s="1">
        <v>12</v>
      </c>
      <c r="M29" s="1">
        <v>13</v>
      </c>
      <c r="N29" s="1">
        <v>14</v>
      </c>
      <c r="O29" s="1">
        <v>15</v>
      </c>
    </row>
    <row r="30" spans="1:15" ht="12.75">
      <c r="A30" s="10" t="s">
        <v>35</v>
      </c>
      <c r="B30" s="10" t="s">
        <v>36</v>
      </c>
      <c r="C30" s="16">
        <f>C31</f>
        <v>131759</v>
      </c>
      <c r="D30" s="10">
        <f aca="true" t="shared" si="0" ref="D30:N30">D31</f>
        <v>141251</v>
      </c>
      <c r="E30" s="10">
        <f t="shared" si="0"/>
        <v>140361</v>
      </c>
      <c r="F30" s="10">
        <f t="shared" si="0"/>
        <v>174681</v>
      </c>
      <c r="G30" s="10">
        <f t="shared" si="0"/>
        <v>230161</v>
      </c>
      <c r="H30" s="10">
        <f t="shared" si="0"/>
        <v>323744</v>
      </c>
      <c r="I30" s="10">
        <f t="shared" si="0"/>
        <v>156327</v>
      </c>
      <c r="J30" s="10">
        <f t="shared" si="0"/>
        <v>109535</v>
      </c>
      <c r="K30" s="10">
        <f t="shared" si="0"/>
        <v>164996</v>
      </c>
      <c r="L30" s="10">
        <f t="shared" si="0"/>
        <v>185991</v>
      </c>
      <c r="M30" s="10">
        <f t="shared" si="0"/>
        <v>173490</v>
      </c>
      <c r="N30" s="10">
        <f t="shared" si="0"/>
        <v>170969</v>
      </c>
      <c r="O30" s="16">
        <f>SUM(C30:N30)</f>
        <v>2103265</v>
      </c>
    </row>
    <row r="31" spans="1:15" ht="12.75">
      <c r="A31" s="1" t="s">
        <v>37</v>
      </c>
      <c r="B31" s="1">
        <v>2000</v>
      </c>
      <c r="C31" s="2">
        <f>C33+C36+C37+C60+C64</f>
        <v>131759</v>
      </c>
      <c r="D31" s="2">
        <f aca="true" t="shared" si="1" ref="D31:N31">D33+D36+D37+D60+D64</f>
        <v>141251</v>
      </c>
      <c r="E31" s="2">
        <f t="shared" si="1"/>
        <v>140361</v>
      </c>
      <c r="F31" s="2">
        <f t="shared" si="1"/>
        <v>174681</v>
      </c>
      <c r="G31" s="2">
        <f t="shared" si="1"/>
        <v>230161</v>
      </c>
      <c r="H31" s="2">
        <f t="shared" si="1"/>
        <v>323744</v>
      </c>
      <c r="I31" s="2">
        <f t="shared" si="1"/>
        <v>156327</v>
      </c>
      <c r="J31" s="2">
        <f t="shared" si="1"/>
        <v>109535</v>
      </c>
      <c r="K31" s="2">
        <f t="shared" si="1"/>
        <v>164996</v>
      </c>
      <c r="L31" s="2">
        <f t="shared" si="1"/>
        <v>185991</v>
      </c>
      <c r="M31" s="2">
        <f t="shared" si="1"/>
        <v>173490</v>
      </c>
      <c r="N31" s="2">
        <f t="shared" si="1"/>
        <v>170969</v>
      </c>
      <c r="O31" s="2">
        <f>O33+O36+O37+O60+O64</f>
        <v>2103265</v>
      </c>
    </row>
    <row r="32" spans="1:15" ht="12.75">
      <c r="A32" s="1" t="s">
        <v>38</v>
      </c>
      <c r="B32" s="1">
        <v>2100</v>
      </c>
      <c r="C32" s="2">
        <f aca="true" t="shared" si="2" ref="C32:N32">C33+C36</f>
        <v>107774</v>
      </c>
      <c r="D32" s="2">
        <f t="shared" si="2"/>
        <v>121723</v>
      </c>
      <c r="E32" s="2">
        <f t="shared" si="2"/>
        <v>121723</v>
      </c>
      <c r="F32" s="2">
        <f t="shared" si="2"/>
        <v>142075</v>
      </c>
      <c r="G32" s="2">
        <f t="shared" si="2"/>
        <v>193720</v>
      </c>
      <c r="H32" s="2">
        <f t="shared" si="2"/>
        <v>279386</v>
      </c>
      <c r="I32" s="2">
        <f t="shared" si="2"/>
        <v>103502</v>
      </c>
      <c r="J32" s="2">
        <f t="shared" si="2"/>
        <v>78614</v>
      </c>
      <c r="K32" s="2">
        <f t="shared" si="2"/>
        <v>142264</v>
      </c>
      <c r="L32" s="2">
        <f t="shared" si="2"/>
        <v>142264</v>
      </c>
      <c r="M32" s="2">
        <f t="shared" si="2"/>
        <v>142264</v>
      </c>
      <c r="N32" s="2">
        <f t="shared" si="2"/>
        <v>146891</v>
      </c>
      <c r="O32" s="2">
        <f>SUM(C32:N32)</f>
        <v>1722200</v>
      </c>
    </row>
    <row r="33" spans="1:15" ht="12.75">
      <c r="A33" s="1" t="s">
        <v>39</v>
      </c>
      <c r="B33" s="1">
        <v>2110</v>
      </c>
      <c r="C33" s="1">
        <f>C34</f>
        <v>88339</v>
      </c>
      <c r="D33" s="1">
        <f>D34</f>
        <v>99773</v>
      </c>
      <c r="E33" s="1">
        <f>E34</f>
        <v>99773</v>
      </c>
      <c r="F33" s="1">
        <f aca="true" t="shared" si="3" ref="F33:N33">F34</f>
        <v>116455</v>
      </c>
      <c r="G33" s="1">
        <f t="shared" si="3"/>
        <v>158787</v>
      </c>
      <c r="H33" s="1">
        <f t="shared" si="3"/>
        <v>229005</v>
      </c>
      <c r="I33" s="1">
        <f t="shared" si="3"/>
        <v>84838</v>
      </c>
      <c r="J33" s="1">
        <f t="shared" si="3"/>
        <v>64438</v>
      </c>
      <c r="K33" s="1">
        <f t="shared" si="3"/>
        <v>116610</v>
      </c>
      <c r="L33" s="1">
        <f t="shared" si="3"/>
        <v>116610</v>
      </c>
      <c r="M33" s="1">
        <f t="shared" si="3"/>
        <v>116610</v>
      </c>
      <c r="N33" s="1">
        <f t="shared" si="3"/>
        <v>120401</v>
      </c>
      <c r="O33" s="1">
        <f>SUM(C33:N33)</f>
        <v>1411639</v>
      </c>
    </row>
    <row r="34" spans="1:15" ht="12.75">
      <c r="A34" s="1" t="s">
        <v>40</v>
      </c>
      <c r="B34" s="1">
        <v>2111</v>
      </c>
      <c r="C34" s="1">
        <v>88339</v>
      </c>
      <c r="D34" s="1">
        <v>99773</v>
      </c>
      <c r="E34" s="1">
        <v>99773</v>
      </c>
      <c r="F34" s="1">
        <v>116455</v>
      </c>
      <c r="G34" s="1">
        <v>158787</v>
      </c>
      <c r="H34" s="1">
        <v>229005</v>
      </c>
      <c r="I34" s="1">
        <v>84838</v>
      </c>
      <c r="J34" s="1">
        <v>64438</v>
      </c>
      <c r="K34" s="1">
        <v>116610</v>
      </c>
      <c r="L34" s="1">
        <v>116610</v>
      </c>
      <c r="M34" s="1">
        <v>116610</v>
      </c>
      <c r="N34" s="1">
        <v>120401</v>
      </c>
      <c r="O34" s="1">
        <f>SUM(C34:N34)</f>
        <v>1411639</v>
      </c>
    </row>
    <row r="35" spans="1:15" ht="12.75">
      <c r="A35" s="1" t="s">
        <v>41</v>
      </c>
      <c r="B35" s="1">
        <v>2112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f aca="true" t="shared" si="4" ref="O35:O58">SUM(C35:N35)</f>
        <v>0</v>
      </c>
    </row>
    <row r="36" spans="1:15" ht="12.75">
      <c r="A36" s="1" t="s">
        <v>29</v>
      </c>
      <c r="B36" s="1">
        <v>2120</v>
      </c>
      <c r="C36" s="2">
        <v>19435</v>
      </c>
      <c r="D36" s="2">
        <v>21950</v>
      </c>
      <c r="E36" s="2">
        <v>21950</v>
      </c>
      <c r="F36" s="2">
        <v>25620</v>
      </c>
      <c r="G36" s="2">
        <v>34933</v>
      </c>
      <c r="H36" s="2">
        <v>50381</v>
      </c>
      <c r="I36" s="2">
        <v>18664</v>
      </c>
      <c r="J36" s="2">
        <v>14176</v>
      </c>
      <c r="K36" s="2">
        <v>25654</v>
      </c>
      <c r="L36" s="2">
        <v>25654</v>
      </c>
      <c r="M36" s="2">
        <v>25654</v>
      </c>
      <c r="N36" s="2">
        <v>26490</v>
      </c>
      <c r="O36" s="2">
        <f>SUM(C36:N36)</f>
        <v>310561</v>
      </c>
    </row>
    <row r="37" spans="1:15" ht="12.75">
      <c r="A37" s="1" t="s">
        <v>42</v>
      </c>
      <c r="B37" s="1">
        <v>2200</v>
      </c>
      <c r="C37" s="1">
        <f>C38+C39+C40+C41+C42+C44+C50</f>
        <v>23985</v>
      </c>
      <c r="D37" s="1">
        <f aca="true" t="shared" si="5" ref="D37:N37">D38+D39+D40+D41+D42+D44+D50</f>
        <v>16328</v>
      </c>
      <c r="E37" s="1">
        <f t="shared" si="5"/>
        <v>18638</v>
      </c>
      <c r="F37" s="1">
        <f t="shared" si="5"/>
        <v>32606</v>
      </c>
      <c r="G37" s="1">
        <f t="shared" si="5"/>
        <v>30371</v>
      </c>
      <c r="H37" s="1">
        <f t="shared" si="5"/>
        <v>44358</v>
      </c>
      <c r="I37" s="1">
        <f t="shared" si="5"/>
        <v>52825</v>
      </c>
      <c r="J37" s="1">
        <f t="shared" si="5"/>
        <v>30191</v>
      </c>
      <c r="K37" s="1">
        <f t="shared" si="5"/>
        <v>22732</v>
      </c>
      <c r="L37" s="1">
        <f t="shared" si="5"/>
        <v>43727</v>
      </c>
      <c r="M37" s="1">
        <f t="shared" si="5"/>
        <v>31226</v>
      </c>
      <c r="N37" s="1">
        <f t="shared" si="5"/>
        <v>24078</v>
      </c>
      <c r="O37" s="1">
        <f>SUM(C37:N37)</f>
        <v>371065</v>
      </c>
    </row>
    <row r="38" spans="1:15" ht="12.75">
      <c r="A38" s="11" t="s">
        <v>43</v>
      </c>
      <c r="B38" s="1">
        <v>2210</v>
      </c>
      <c r="C38" s="1">
        <v>11598</v>
      </c>
      <c r="D38" s="1">
        <v>1560</v>
      </c>
      <c r="E38" s="1">
        <v>6022</v>
      </c>
      <c r="F38" s="1">
        <v>12380</v>
      </c>
      <c r="G38" s="1">
        <v>5300</v>
      </c>
      <c r="H38" s="1">
        <v>6080</v>
      </c>
      <c r="I38" s="1">
        <v>2542</v>
      </c>
      <c r="J38" s="1"/>
      <c r="K38" s="1"/>
      <c r="L38" s="1"/>
      <c r="M38" s="1"/>
      <c r="N38" s="1"/>
      <c r="O38" s="1">
        <f>SUM(C38:N38)</f>
        <v>45482</v>
      </c>
    </row>
    <row r="39" spans="1:15" ht="12.75">
      <c r="A39" s="11" t="s">
        <v>44</v>
      </c>
      <c r="B39" s="1">
        <v>2220</v>
      </c>
      <c r="C39" s="1"/>
      <c r="D39" s="1"/>
      <c r="E39" s="1"/>
      <c r="F39" s="1">
        <v>100</v>
      </c>
      <c r="G39" s="1">
        <v>100</v>
      </c>
      <c r="H39" s="1">
        <v>450</v>
      </c>
      <c r="I39" s="1">
        <v>100</v>
      </c>
      <c r="J39" s="1">
        <v>75</v>
      </c>
      <c r="K39" s="1">
        <v>100</v>
      </c>
      <c r="L39" s="1"/>
      <c r="M39" s="1"/>
      <c r="N39" s="1"/>
      <c r="O39" s="1">
        <f>SUM(C39:N39)</f>
        <v>925</v>
      </c>
    </row>
    <row r="40" spans="1:15" ht="12.75">
      <c r="A40" s="11" t="s">
        <v>45</v>
      </c>
      <c r="B40" s="1">
        <v>2230</v>
      </c>
      <c r="C40" s="1">
        <v>6225</v>
      </c>
      <c r="D40" s="1">
        <v>8171</v>
      </c>
      <c r="E40" s="1">
        <v>6826</v>
      </c>
      <c r="F40" s="1">
        <v>8171</v>
      </c>
      <c r="G40" s="1">
        <v>6667</v>
      </c>
      <c r="H40" s="1">
        <v>1820</v>
      </c>
      <c r="I40" s="1">
        <v>1820</v>
      </c>
      <c r="J40" s="1">
        <v>1820</v>
      </c>
      <c r="K40" s="1">
        <v>8171</v>
      </c>
      <c r="L40" s="1">
        <v>6057</v>
      </c>
      <c r="M40" s="1">
        <v>6051</v>
      </c>
      <c r="N40" s="1">
        <v>5107</v>
      </c>
      <c r="O40" s="1">
        <f t="shared" si="4"/>
        <v>66906</v>
      </c>
    </row>
    <row r="41" spans="1:15" ht="12.75">
      <c r="A41" s="11" t="s">
        <v>46</v>
      </c>
      <c r="B41" s="1">
        <v>2240</v>
      </c>
      <c r="C41" s="1">
        <v>1182</v>
      </c>
      <c r="D41" s="1">
        <v>1330</v>
      </c>
      <c r="E41" s="1">
        <v>1330</v>
      </c>
      <c r="F41" s="1">
        <v>1330</v>
      </c>
      <c r="G41" s="1">
        <v>1330</v>
      </c>
      <c r="H41" s="1">
        <v>1182</v>
      </c>
      <c r="I41" s="1">
        <v>1330</v>
      </c>
      <c r="J41" s="1">
        <v>1330</v>
      </c>
      <c r="K41" s="1">
        <v>1330</v>
      </c>
      <c r="L41" s="1">
        <v>2752</v>
      </c>
      <c r="M41" s="1">
        <v>1089</v>
      </c>
      <c r="N41" s="1">
        <v>148</v>
      </c>
      <c r="O41" s="1">
        <f t="shared" si="4"/>
        <v>15663</v>
      </c>
    </row>
    <row r="42" spans="1:15" ht="12.75">
      <c r="A42" s="11" t="s">
        <v>47</v>
      </c>
      <c r="B42" s="1">
        <v>2250</v>
      </c>
      <c r="C42" s="1">
        <v>384</v>
      </c>
      <c r="D42" s="1">
        <v>384</v>
      </c>
      <c r="E42" s="1">
        <v>384</v>
      </c>
      <c r="F42" s="1">
        <v>384</v>
      </c>
      <c r="G42" s="1">
        <v>384</v>
      </c>
      <c r="H42" s="1">
        <v>384</v>
      </c>
      <c r="I42" s="1">
        <v>384</v>
      </c>
      <c r="J42" s="1">
        <v>384</v>
      </c>
      <c r="K42" s="1">
        <v>384</v>
      </c>
      <c r="L42" s="1">
        <v>384</v>
      </c>
      <c r="M42" s="1">
        <v>384</v>
      </c>
      <c r="N42" s="1">
        <v>379</v>
      </c>
      <c r="O42" s="1">
        <f t="shared" si="4"/>
        <v>4603</v>
      </c>
    </row>
    <row r="43" spans="1:15" ht="12.75">
      <c r="A43" s="11" t="s">
        <v>48</v>
      </c>
      <c r="B43" s="1">
        <v>2260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4"/>
        <v>0</v>
      </c>
    </row>
    <row r="44" spans="1:15" ht="12.75">
      <c r="A44" s="11" t="s">
        <v>30</v>
      </c>
      <c r="B44" s="1">
        <v>2270</v>
      </c>
      <c r="C44" s="1">
        <f>C45+C46+C47+C48+C49</f>
        <v>4596</v>
      </c>
      <c r="D44" s="1">
        <f aca="true" t="shared" si="6" ref="D44:N44">D45+D46+D47+D48+D49</f>
        <v>4883</v>
      </c>
      <c r="E44" s="1">
        <f t="shared" si="6"/>
        <v>4076</v>
      </c>
      <c r="F44" s="1">
        <f t="shared" si="6"/>
        <v>10241</v>
      </c>
      <c r="G44" s="1">
        <f t="shared" si="6"/>
        <v>16590</v>
      </c>
      <c r="H44" s="1">
        <f t="shared" si="6"/>
        <v>34442</v>
      </c>
      <c r="I44" s="1">
        <f t="shared" si="6"/>
        <v>46649</v>
      </c>
      <c r="J44" s="1">
        <f t="shared" si="6"/>
        <v>26582</v>
      </c>
      <c r="K44" s="1">
        <f t="shared" si="6"/>
        <v>12747</v>
      </c>
      <c r="L44" s="1">
        <f t="shared" si="6"/>
        <v>34534</v>
      </c>
      <c r="M44" s="1">
        <f t="shared" si="6"/>
        <v>23702</v>
      </c>
      <c r="N44" s="1">
        <f t="shared" si="6"/>
        <v>18444</v>
      </c>
      <c r="O44" s="1">
        <f t="shared" si="4"/>
        <v>237486</v>
      </c>
    </row>
    <row r="45" spans="1:15" ht="12.75">
      <c r="A45" s="11" t="s">
        <v>49</v>
      </c>
      <c r="B45" s="1">
        <v>2271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f t="shared" si="4"/>
        <v>0</v>
      </c>
    </row>
    <row r="46" spans="1:15" ht="12.75">
      <c r="A46" s="11" t="s">
        <v>50</v>
      </c>
      <c r="B46" s="1">
        <v>2272</v>
      </c>
      <c r="C46" s="1">
        <v>398</v>
      </c>
      <c r="D46" s="1">
        <v>398</v>
      </c>
      <c r="E46" s="1">
        <v>398</v>
      </c>
      <c r="F46" s="1">
        <v>398</v>
      </c>
      <c r="G46" s="1">
        <v>398</v>
      </c>
      <c r="H46" s="1">
        <v>398</v>
      </c>
      <c r="I46" s="1">
        <v>398</v>
      </c>
      <c r="J46" s="1">
        <v>397</v>
      </c>
      <c r="K46" s="1">
        <v>397</v>
      </c>
      <c r="L46" s="1">
        <v>397</v>
      </c>
      <c r="M46" s="1">
        <v>397</v>
      </c>
      <c r="N46" s="1">
        <v>398</v>
      </c>
      <c r="O46" s="1">
        <f t="shared" si="4"/>
        <v>4772</v>
      </c>
    </row>
    <row r="47" spans="1:15" ht="12.75">
      <c r="A47" s="11" t="s">
        <v>51</v>
      </c>
      <c r="B47" s="1">
        <v>2273</v>
      </c>
      <c r="C47" s="1">
        <v>4198</v>
      </c>
      <c r="D47" s="1">
        <v>4485</v>
      </c>
      <c r="E47" s="1">
        <v>3678</v>
      </c>
      <c r="F47" s="1">
        <v>3546</v>
      </c>
      <c r="G47" s="1">
        <v>2930</v>
      </c>
      <c r="H47" s="1">
        <v>3575</v>
      </c>
      <c r="I47" s="1">
        <v>2929</v>
      </c>
      <c r="J47" s="1">
        <v>2930</v>
      </c>
      <c r="K47" s="1">
        <v>2284</v>
      </c>
      <c r="L47" s="1">
        <v>3875</v>
      </c>
      <c r="M47" s="1">
        <v>1852</v>
      </c>
      <c r="N47" s="1">
        <v>2521</v>
      </c>
      <c r="O47" s="1">
        <f t="shared" si="4"/>
        <v>38803</v>
      </c>
    </row>
    <row r="48" spans="1:15" ht="12.75">
      <c r="A48" s="11" t="s">
        <v>52</v>
      </c>
      <c r="B48" s="1">
        <v>2274</v>
      </c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>
        <f t="shared" si="4"/>
        <v>0</v>
      </c>
    </row>
    <row r="49" spans="1:15" ht="12.75">
      <c r="A49" s="11" t="s">
        <v>53</v>
      </c>
      <c r="B49" s="1">
        <v>2275</v>
      </c>
      <c r="C49" s="1"/>
      <c r="D49" s="1"/>
      <c r="E49" s="1"/>
      <c r="F49" s="1">
        <v>6297</v>
      </c>
      <c r="G49" s="1">
        <v>13262</v>
      </c>
      <c r="H49" s="1">
        <v>30469</v>
      </c>
      <c r="I49" s="1">
        <v>43322</v>
      </c>
      <c r="J49" s="1">
        <v>23255</v>
      </c>
      <c r="K49" s="1">
        <v>10066</v>
      </c>
      <c r="L49" s="1">
        <v>30262</v>
      </c>
      <c r="M49" s="1">
        <v>21453</v>
      </c>
      <c r="N49" s="1">
        <v>15525</v>
      </c>
      <c r="O49" s="1">
        <f t="shared" si="4"/>
        <v>193911</v>
      </c>
    </row>
    <row r="50" spans="1:15" ht="12.75">
      <c r="A50" s="11" t="s">
        <v>54</v>
      </c>
      <c r="B50" s="1">
        <v>2280</v>
      </c>
      <c r="C50" s="1">
        <f aca="true" t="shared" si="7" ref="C50:N50">C51+C52</f>
        <v>0</v>
      </c>
      <c r="D50" s="1">
        <f t="shared" si="7"/>
        <v>0</v>
      </c>
      <c r="E50" s="1">
        <f t="shared" si="7"/>
        <v>0</v>
      </c>
      <c r="F50" s="1">
        <f t="shared" si="7"/>
        <v>0</v>
      </c>
      <c r="G50" s="1">
        <f t="shared" si="7"/>
        <v>0</v>
      </c>
      <c r="H50" s="1">
        <f t="shared" si="7"/>
        <v>0</v>
      </c>
      <c r="I50" s="1">
        <f t="shared" si="7"/>
        <v>0</v>
      </c>
      <c r="J50" s="1">
        <f t="shared" si="7"/>
        <v>0</v>
      </c>
      <c r="K50" s="1">
        <f t="shared" si="7"/>
        <v>0</v>
      </c>
      <c r="L50" s="1">
        <f t="shared" si="7"/>
        <v>0</v>
      </c>
      <c r="M50" s="1">
        <f t="shared" si="7"/>
        <v>0</v>
      </c>
      <c r="N50" s="1">
        <f t="shared" si="7"/>
        <v>0</v>
      </c>
      <c r="O50" s="1">
        <f t="shared" si="4"/>
        <v>0</v>
      </c>
    </row>
    <row r="51" spans="1:15" ht="25.5">
      <c r="A51" s="12" t="s">
        <v>55</v>
      </c>
      <c r="B51" s="1">
        <v>2281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f t="shared" si="4"/>
        <v>0</v>
      </c>
    </row>
    <row r="52" spans="1:15" ht="25.5">
      <c r="A52" s="12" t="s">
        <v>56</v>
      </c>
      <c r="B52" s="1">
        <v>2282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f t="shared" si="4"/>
        <v>0</v>
      </c>
    </row>
    <row r="53" spans="1:15" ht="12.75">
      <c r="A53" s="1" t="s">
        <v>57</v>
      </c>
      <c r="B53" s="1">
        <v>2400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f t="shared" si="4"/>
        <v>0</v>
      </c>
    </row>
    <row r="54" spans="1:15" ht="12.75">
      <c r="A54" s="1" t="s">
        <v>58</v>
      </c>
      <c r="B54" s="1">
        <v>2410</v>
      </c>
      <c r="C54" s="1">
        <f aca="true" t="shared" si="8" ref="C54:N54">C55+C56+C57</f>
        <v>0</v>
      </c>
      <c r="D54" s="1">
        <f t="shared" si="8"/>
        <v>0</v>
      </c>
      <c r="E54" s="1">
        <f t="shared" si="8"/>
        <v>0</v>
      </c>
      <c r="F54" s="1">
        <f t="shared" si="8"/>
        <v>0</v>
      </c>
      <c r="G54" s="1">
        <f t="shared" si="8"/>
        <v>0</v>
      </c>
      <c r="H54" s="1">
        <f t="shared" si="8"/>
        <v>0</v>
      </c>
      <c r="I54" s="1">
        <f t="shared" si="8"/>
        <v>0</v>
      </c>
      <c r="J54" s="1">
        <f t="shared" si="8"/>
        <v>0</v>
      </c>
      <c r="K54" s="1">
        <f t="shared" si="8"/>
        <v>0</v>
      </c>
      <c r="L54" s="1">
        <f t="shared" si="8"/>
        <v>0</v>
      </c>
      <c r="M54" s="1">
        <f t="shared" si="8"/>
        <v>0</v>
      </c>
      <c r="N54" s="1">
        <f t="shared" si="8"/>
        <v>0</v>
      </c>
      <c r="O54" s="1">
        <f t="shared" si="4"/>
        <v>0</v>
      </c>
    </row>
    <row r="55" spans="1:15" ht="12.75">
      <c r="A55" s="1" t="s">
        <v>59</v>
      </c>
      <c r="B55" s="1">
        <v>2420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f t="shared" si="4"/>
        <v>0</v>
      </c>
    </row>
    <row r="56" spans="1:15" ht="12.75">
      <c r="A56" s="1" t="s">
        <v>60</v>
      </c>
      <c r="B56" s="1">
        <v>2600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f t="shared" si="4"/>
        <v>0</v>
      </c>
    </row>
    <row r="57" spans="1:15" ht="25.5">
      <c r="A57" s="12" t="s">
        <v>61</v>
      </c>
      <c r="B57" s="1">
        <v>2610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f t="shared" si="4"/>
        <v>0</v>
      </c>
    </row>
    <row r="58" spans="1:15" ht="12.75">
      <c r="A58" s="12" t="s">
        <v>62</v>
      </c>
      <c r="B58" s="1">
        <v>2620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f t="shared" si="4"/>
        <v>0</v>
      </c>
    </row>
    <row r="59" spans="1:15" ht="25.5">
      <c r="A59" s="12" t="s">
        <v>63</v>
      </c>
      <c r="B59" s="1">
        <v>2630</v>
      </c>
      <c r="C59" s="1">
        <f aca="true" t="shared" si="9" ref="C59:O59">C61+C65</f>
        <v>0</v>
      </c>
      <c r="D59" s="1">
        <f t="shared" si="9"/>
        <v>0</v>
      </c>
      <c r="E59" s="1">
        <f t="shared" si="9"/>
        <v>0</v>
      </c>
      <c r="F59" s="1">
        <f t="shared" si="9"/>
        <v>0</v>
      </c>
      <c r="G59" s="1">
        <f t="shared" si="9"/>
        <v>0</v>
      </c>
      <c r="H59" s="1">
        <f t="shared" si="9"/>
        <v>0</v>
      </c>
      <c r="I59" s="1">
        <f t="shared" si="9"/>
        <v>0</v>
      </c>
      <c r="J59" s="1">
        <f t="shared" si="9"/>
        <v>0</v>
      </c>
      <c r="K59" s="1">
        <f t="shared" si="9"/>
        <v>0</v>
      </c>
      <c r="L59" s="1">
        <f t="shared" si="9"/>
        <v>0</v>
      </c>
      <c r="M59" s="1">
        <f t="shared" si="9"/>
        <v>0</v>
      </c>
      <c r="N59" s="1">
        <f t="shared" si="9"/>
        <v>0</v>
      </c>
      <c r="O59" s="1">
        <f t="shared" si="9"/>
        <v>0</v>
      </c>
    </row>
    <row r="60" spans="1:15" ht="12.75">
      <c r="A60" s="1" t="s">
        <v>64</v>
      </c>
      <c r="B60" s="1">
        <v>2700</v>
      </c>
      <c r="C60" s="1">
        <f aca="true" t="shared" si="10" ref="C60:N60">C63</f>
        <v>0</v>
      </c>
      <c r="D60" s="1">
        <f t="shared" si="10"/>
        <v>0</v>
      </c>
      <c r="E60" s="1">
        <f t="shared" si="10"/>
        <v>0</v>
      </c>
      <c r="F60" s="1">
        <f t="shared" si="10"/>
        <v>0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1">
        <f t="shared" si="10"/>
        <v>0</v>
      </c>
      <c r="N60" s="1">
        <f t="shared" si="10"/>
        <v>0</v>
      </c>
      <c r="O60" s="1">
        <f aca="true" t="shared" si="11" ref="O60:O85">SUM(C60:N60)</f>
        <v>0</v>
      </c>
    </row>
    <row r="61" spans="1:15" ht="12.75">
      <c r="A61" s="1" t="s">
        <v>65</v>
      </c>
      <c r="B61" s="1">
        <v>2710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f t="shared" si="11"/>
        <v>0</v>
      </c>
    </row>
    <row r="62" spans="1:15" ht="12.75">
      <c r="A62" s="1" t="s">
        <v>66</v>
      </c>
      <c r="B62" s="1">
        <v>2720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f t="shared" si="11"/>
        <v>0</v>
      </c>
    </row>
    <row r="63" spans="1:15" ht="12.75">
      <c r="A63" s="1" t="s">
        <v>67</v>
      </c>
      <c r="B63" s="1">
        <v>2730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f t="shared" si="11"/>
        <v>0</v>
      </c>
    </row>
    <row r="64" spans="1:15" ht="12.75">
      <c r="A64" s="1" t="s">
        <v>68</v>
      </c>
      <c r="B64" s="1">
        <v>2800</v>
      </c>
      <c r="C64" s="1"/>
      <c r="D64" s="1">
        <v>3200</v>
      </c>
      <c r="E64" s="1"/>
      <c r="F64" s="1"/>
      <c r="G64" s="1">
        <v>6070</v>
      </c>
      <c r="H64" s="1"/>
      <c r="I64" s="1"/>
      <c r="J64" s="1">
        <v>730</v>
      </c>
      <c r="K64" s="4"/>
      <c r="L64" s="4"/>
      <c r="M64" s="4"/>
      <c r="N64" s="4"/>
      <c r="O64" s="1">
        <f t="shared" si="11"/>
        <v>10000</v>
      </c>
    </row>
    <row r="65" spans="1:15" ht="12.75">
      <c r="A65" s="1" t="s">
        <v>69</v>
      </c>
      <c r="B65" s="1">
        <v>2900</v>
      </c>
      <c r="C65" s="1">
        <f aca="true" t="shared" si="12" ref="C65:N65">C66+C67</f>
        <v>0</v>
      </c>
      <c r="D65" s="1">
        <f t="shared" si="12"/>
        <v>0</v>
      </c>
      <c r="E65" s="1">
        <f t="shared" si="12"/>
        <v>0</v>
      </c>
      <c r="F65" s="1">
        <f t="shared" si="12"/>
        <v>0</v>
      </c>
      <c r="G65" s="1">
        <f t="shared" si="12"/>
        <v>0</v>
      </c>
      <c r="H65" s="1">
        <f t="shared" si="12"/>
        <v>0</v>
      </c>
      <c r="I65" s="1">
        <f t="shared" si="12"/>
        <v>0</v>
      </c>
      <c r="J65" s="1">
        <f t="shared" si="12"/>
        <v>0</v>
      </c>
      <c r="K65" s="1">
        <f t="shared" si="12"/>
        <v>0</v>
      </c>
      <c r="L65" s="1">
        <f t="shared" si="12"/>
        <v>0</v>
      </c>
      <c r="M65" s="1">
        <f t="shared" si="12"/>
        <v>0</v>
      </c>
      <c r="N65" s="1">
        <f t="shared" si="12"/>
        <v>0</v>
      </c>
      <c r="O65" s="1">
        <f t="shared" si="11"/>
        <v>0</v>
      </c>
    </row>
    <row r="66" spans="1:15" ht="12.75">
      <c r="A66" s="1" t="s">
        <v>70</v>
      </c>
      <c r="B66" s="1">
        <v>3000</v>
      </c>
      <c r="C66" s="1">
        <f aca="true" t="shared" si="13" ref="C66:N66">C68+C69+C72</f>
        <v>0</v>
      </c>
      <c r="D66" s="1">
        <f t="shared" si="13"/>
        <v>0</v>
      </c>
      <c r="E66" s="1">
        <f t="shared" si="13"/>
        <v>0</v>
      </c>
      <c r="F66" s="1">
        <f t="shared" si="13"/>
        <v>0</v>
      </c>
      <c r="G66" s="1">
        <f t="shared" si="13"/>
        <v>0</v>
      </c>
      <c r="H66" s="1">
        <f t="shared" si="13"/>
        <v>0</v>
      </c>
      <c r="I66" s="1">
        <f t="shared" si="13"/>
        <v>0</v>
      </c>
      <c r="J66" s="1">
        <f t="shared" si="13"/>
        <v>0</v>
      </c>
      <c r="K66" s="1">
        <f t="shared" si="13"/>
        <v>0</v>
      </c>
      <c r="L66" s="1">
        <f t="shared" si="13"/>
        <v>0</v>
      </c>
      <c r="M66" s="1">
        <f t="shared" si="13"/>
        <v>0</v>
      </c>
      <c r="N66" s="1">
        <f t="shared" si="13"/>
        <v>0</v>
      </c>
      <c r="O66" s="1">
        <f t="shared" si="11"/>
        <v>0</v>
      </c>
    </row>
    <row r="67" spans="1:15" ht="12.75">
      <c r="A67" s="1" t="s">
        <v>71</v>
      </c>
      <c r="B67" s="1">
        <v>3100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f t="shared" si="11"/>
        <v>0</v>
      </c>
    </row>
    <row r="68" spans="1:15" ht="12.75">
      <c r="A68" s="1" t="s">
        <v>72</v>
      </c>
      <c r="B68" s="1">
        <v>3110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f t="shared" si="11"/>
        <v>0</v>
      </c>
    </row>
    <row r="69" spans="1:15" ht="12.75">
      <c r="A69" s="1" t="s">
        <v>73</v>
      </c>
      <c r="B69" s="1">
        <v>3120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f t="shared" si="11"/>
        <v>0</v>
      </c>
    </row>
    <row r="70" spans="1:15" ht="12.75">
      <c r="A70" s="1" t="s">
        <v>74</v>
      </c>
      <c r="B70" s="1">
        <v>3121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f t="shared" si="11"/>
        <v>0</v>
      </c>
    </row>
    <row r="71" spans="1:15" ht="12.75">
      <c r="A71" s="1" t="s">
        <v>75</v>
      </c>
      <c r="B71" s="1">
        <v>3122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f t="shared" si="11"/>
        <v>0</v>
      </c>
    </row>
    <row r="72" spans="1:15" ht="12.75">
      <c r="A72" s="1" t="s">
        <v>76</v>
      </c>
      <c r="B72" s="1">
        <v>3130</v>
      </c>
      <c r="C72" s="1">
        <f aca="true" t="shared" si="14" ref="C72:N72">C73+C74</f>
        <v>0</v>
      </c>
      <c r="D72" s="1">
        <f t="shared" si="14"/>
        <v>0</v>
      </c>
      <c r="E72" s="1">
        <f t="shared" si="14"/>
        <v>0</v>
      </c>
      <c r="F72" s="1">
        <f t="shared" si="14"/>
        <v>0</v>
      </c>
      <c r="G72" s="1">
        <f t="shared" si="14"/>
        <v>0</v>
      </c>
      <c r="H72" s="1">
        <f t="shared" si="14"/>
        <v>0</v>
      </c>
      <c r="I72" s="1">
        <f t="shared" si="14"/>
        <v>0</v>
      </c>
      <c r="J72" s="1">
        <f t="shared" si="14"/>
        <v>0</v>
      </c>
      <c r="K72" s="1">
        <f t="shared" si="14"/>
        <v>0</v>
      </c>
      <c r="L72" s="1">
        <f t="shared" si="14"/>
        <v>0</v>
      </c>
      <c r="M72" s="1">
        <f t="shared" si="14"/>
        <v>0</v>
      </c>
      <c r="N72" s="1">
        <f t="shared" si="14"/>
        <v>0</v>
      </c>
      <c r="O72" s="1">
        <f t="shared" si="11"/>
        <v>0</v>
      </c>
    </row>
    <row r="73" spans="1:15" ht="12.75">
      <c r="A73" s="1" t="s">
        <v>77</v>
      </c>
      <c r="B73" s="1">
        <v>3131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f t="shared" si="11"/>
        <v>0</v>
      </c>
    </row>
    <row r="74" spans="1:15" ht="12.75">
      <c r="A74" s="1" t="s">
        <v>78</v>
      </c>
      <c r="B74" s="1">
        <v>3132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f t="shared" si="11"/>
        <v>0</v>
      </c>
    </row>
    <row r="75" spans="1:15" ht="12.75">
      <c r="A75" s="1" t="s">
        <v>79</v>
      </c>
      <c r="B75" s="1">
        <v>3140</v>
      </c>
      <c r="C75" s="1">
        <f aca="true" t="shared" si="15" ref="C75:N75">C76+C77+C78</f>
        <v>0</v>
      </c>
      <c r="D75" s="1">
        <f t="shared" si="15"/>
        <v>0</v>
      </c>
      <c r="E75" s="1">
        <f t="shared" si="15"/>
        <v>0</v>
      </c>
      <c r="F75" s="1">
        <f t="shared" si="15"/>
        <v>0</v>
      </c>
      <c r="G75" s="1">
        <f t="shared" si="15"/>
        <v>0</v>
      </c>
      <c r="H75" s="1">
        <f t="shared" si="15"/>
        <v>0</v>
      </c>
      <c r="I75" s="1">
        <f t="shared" si="15"/>
        <v>0</v>
      </c>
      <c r="J75" s="1">
        <f t="shared" si="15"/>
        <v>0</v>
      </c>
      <c r="K75" s="1">
        <f t="shared" si="15"/>
        <v>0</v>
      </c>
      <c r="L75" s="1">
        <f t="shared" si="15"/>
        <v>0</v>
      </c>
      <c r="M75" s="1">
        <f t="shared" si="15"/>
        <v>0</v>
      </c>
      <c r="N75" s="1">
        <f t="shared" si="15"/>
        <v>0</v>
      </c>
      <c r="O75" s="1">
        <f t="shared" si="11"/>
        <v>0</v>
      </c>
    </row>
    <row r="76" spans="1:15" ht="12.75">
      <c r="A76" s="1" t="s">
        <v>80</v>
      </c>
      <c r="B76" s="1">
        <v>3141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f t="shared" si="11"/>
        <v>0</v>
      </c>
    </row>
    <row r="77" spans="1:15" ht="12.75">
      <c r="A77" s="1" t="s">
        <v>81</v>
      </c>
      <c r="B77" s="1">
        <v>3142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f t="shared" si="11"/>
        <v>0</v>
      </c>
    </row>
    <row r="78" spans="1:15" ht="12.75">
      <c r="A78" s="1" t="s">
        <v>82</v>
      </c>
      <c r="B78" s="1">
        <v>3143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f t="shared" si="11"/>
        <v>0</v>
      </c>
    </row>
    <row r="79" spans="1:15" ht="12.75">
      <c r="A79" s="1" t="s">
        <v>83</v>
      </c>
      <c r="B79" s="1">
        <v>3150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f t="shared" si="11"/>
        <v>0</v>
      </c>
    </row>
    <row r="80" spans="1:15" ht="12.75">
      <c r="A80" s="1" t="s">
        <v>84</v>
      </c>
      <c r="B80" s="1">
        <v>3160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f t="shared" si="11"/>
        <v>0</v>
      </c>
    </row>
    <row r="81" spans="1:15" ht="12.75">
      <c r="A81" s="1" t="s">
        <v>85</v>
      </c>
      <c r="B81" s="1">
        <v>3200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f t="shared" si="11"/>
        <v>0</v>
      </c>
    </row>
    <row r="82" spans="1:15" ht="12.75">
      <c r="A82" s="12" t="s">
        <v>86</v>
      </c>
      <c r="B82" s="1">
        <v>3210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f t="shared" si="11"/>
        <v>0</v>
      </c>
    </row>
    <row r="83" spans="1:15" ht="25.5">
      <c r="A83" s="12" t="s">
        <v>87</v>
      </c>
      <c r="B83" s="1">
        <v>3220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f t="shared" si="11"/>
        <v>0</v>
      </c>
    </row>
    <row r="84" spans="1:15" ht="25.5">
      <c r="A84" s="12" t="s">
        <v>88</v>
      </c>
      <c r="B84" s="1">
        <v>3230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f t="shared" si="11"/>
        <v>0</v>
      </c>
    </row>
    <row r="85" spans="1:15" ht="12.75">
      <c r="A85" s="12" t="s">
        <v>89</v>
      </c>
      <c r="B85" s="1">
        <v>3240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f t="shared" si="11"/>
        <v>0</v>
      </c>
    </row>
    <row r="86" spans="1:15" ht="12.75">
      <c r="A86" s="1" t="s">
        <v>31</v>
      </c>
      <c r="B86" s="1"/>
      <c r="C86" s="10">
        <f>C30</f>
        <v>131759</v>
      </c>
      <c r="D86" s="10">
        <f aca="true" t="shared" si="16" ref="D86:N86">D30</f>
        <v>141251</v>
      </c>
      <c r="E86" s="10">
        <f t="shared" si="16"/>
        <v>140361</v>
      </c>
      <c r="F86" s="10">
        <f t="shared" si="16"/>
        <v>174681</v>
      </c>
      <c r="G86" s="10">
        <f t="shared" si="16"/>
        <v>230161</v>
      </c>
      <c r="H86" s="10">
        <f t="shared" si="16"/>
        <v>323744</v>
      </c>
      <c r="I86" s="10">
        <f t="shared" si="16"/>
        <v>156327</v>
      </c>
      <c r="J86" s="10">
        <f t="shared" si="16"/>
        <v>109535</v>
      </c>
      <c r="K86" s="10">
        <f t="shared" si="16"/>
        <v>164996</v>
      </c>
      <c r="L86" s="10">
        <f t="shared" si="16"/>
        <v>185991</v>
      </c>
      <c r="M86" s="10">
        <f t="shared" si="16"/>
        <v>173490</v>
      </c>
      <c r="N86" s="10">
        <f t="shared" si="16"/>
        <v>170969</v>
      </c>
      <c r="O86" s="10">
        <f>O30</f>
        <v>2103265</v>
      </c>
    </row>
    <row r="87" spans="1:1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3" t="s">
        <v>91</v>
      </c>
      <c r="B88" s="3"/>
      <c r="C88" s="3"/>
      <c r="D88" s="3"/>
      <c r="E88" s="3"/>
      <c r="F88" s="3"/>
      <c r="G88" s="3"/>
      <c r="H88" s="3"/>
      <c r="I88" s="19" t="s">
        <v>93</v>
      </c>
      <c r="J88" s="19"/>
      <c r="K88" s="3"/>
      <c r="L88" s="3"/>
      <c r="M88" s="3"/>
      <c r="N88" s="3"/>
      <c r="O88" s="3"/>
    </row>
    <row r="89" spans="1:15" ht="12.75">
      <c r="A89" s="3"/>
      <c r="B89" s="3"/>
      <c r="C89" s="3"/>
      <c r="D89" s="3"/>
      <c r="E89" s="3"/>
      <c r="F89" s="3"/>
      <c r="G89" s="3" t="s">
        <v>5</v>
      </c>
      <c r="H89" s="3"/>
      <c r="I89" s="3" t="s">
        <v>6</v>
      </c>
      <c r="J89" s="3"/>
      <c r="K89" s="3"/>
      <c r="L89" s="3"/>
      <c r="M89" s="3"/>
      <c r="N89" s="3"/>
      <c r="O89" s="3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3" t="s">
        <v>32</v>
      </c>
      <c r="B91" s="3"/>
      <c r="C91" s="3"/>
      <c r="D91" s="3"/>
      <c r="E91" s="3"/>
      <c r="F91" s="3"/>
      <c r="G91" s="3"/>
      <c r="H91" s="3"/>
      <c r="I91" s="3" t="s">
        <v>33</v>
      </c>
      <c r="J91" s="3"/>
      <c r="K91" s="3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 t="s">
        <v>5</v>
      </c>
      <c r="H92" s="3"/>
      <c r="I92" s="3" t="s">
        <v>6</v>
      </c>
      <c r="J92" s="3"/>
      <c r="K92" s="3"/>
      <c r="L92" s="3"/>
      <c r="M92" s="3"/>
      <c r="N92" s="3"/>
      <c r="O92" s="3"/>
    </row>
    <row r="93" spans="1:15" ht="12.75">
      <c r="A93" s="13" t="s">
        <v>101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3" t="s">
        <v>104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/>
    </row>
    <row r="105" spans="1:1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/>
    </row>
    <row r="106" spans="1:1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/>
    </row>
    <row r="107" spans="1:1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/>
    </row>
    <row r="108" spans="1:1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/>
    </row>
    <row r="109" spans="1:1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/>
    </row>
    <row r="110" spans="1:1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/>
    </row>
    <row r="111" spans="1:1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/>
    </row>
    <row r="112" spans="1:1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/>
    </row>
    <row r="113" spans="1:1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/>
    </row>
    <row r="114" spans="1:1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/>
    </row>
    <row r="115" spans="1:1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/>
    </row>
    <row r="116" spans="1:1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/>
    </row>
    <row r="117" spans="1:16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/>
    </row>
    <row r="118" spans="1:16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/>
    </row>
    <row r="119" spans="1:16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/>
    </row>
    <row r="120" spans="1:16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/>
    </row>
    <row r="121" spans="1:16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/>
    </row>
    <row r="122" spans="1:16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/>
    </row>
    <row r="123" spans="1:16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/>
    </row>
    <row r="124" spans="1:1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/>
    </row>
    <row r="125" spans="1:1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/>
    </row>
    <row r="126" spans="1:1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/>
    </row>
    <row r="127" spans="1:1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/>
    </row>
    <row r="128" spans="1:1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/>
    </row>
    <row r="129" spans="1:1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/>
    </row>
    <row r="130" spans="1:1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/>
    </row>
    <row r="131" spans="1:1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/>
    </row>
    <row r="132" spans="1:1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/>
    </row>
    <row r="133" spans="1:1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/>
    </row>
    <row r="134" spans="1:1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/>
    </row>
    <row r="135" spans="1:1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/>
    </row>
    <row r="136" spans="1:1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/>
    </row>
    <row r="137" spans="1:1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/>
    </row>
    <row r="138" spans="1:1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/>
    </row>
    <row r="139" spans="1:1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/>
    </row>
    <row r="140" spans="1:1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/>
    </row>
    <row r="141" spans="1:1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/>
    </row>
    <row r="142" spans="1:1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/>
    </row>
    <row r="143" spans="1:1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/>
    </row>
    <row r="144" spans="1:1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/>
    </row>
    <row r="145" spans="1:1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/>
    </row>
    <row r="146" spans="1:1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/>
    </row>
    <row r="147" spans="1:1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/>
    </row>
    <row r="148" spans="1:1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/>
    </row>
    <row r="149" spans="1:1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/>
    </row>
    <row r="150" spans="1:1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/>
    </row>
    <row r="151" spans="1:1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</row>
    <row r="152" spans="1:1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/>
    </row>
    <row r="153" spans="1:1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/>
    </row>
    <row r="154" spans="1:1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/>
    </row>
    <row r="155" spans="1:1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/>
    </row>
    <row r="156" spans="1:1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/>
    </row>
    <row r="157" spans="1:1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/>
    </row>
    <row r="158" spans="1:1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/>
    </row>
    <row r="159" spans="1:1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/>
    </row>
    <row r="160" spans="1:1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/>
    </row>
    <row r="161" spans="1:1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/>
    </row>
    <row r="162" spans="1:1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/>
    </row>
    <row r="163" spans="1:1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/>
    </row>
    <row r="164" spans="1:1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/>
    </row>
    <row r="165" spans="1:1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6"/>
    </row>
    <row r="166" spans="1:1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/>
    </row>
    <row r="167" spans="1:1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/>
    </row>
    <row r="168" spans="1:1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/>
    </row>
    <row r="169" spans="1:1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/>
    </row>
    <row r="170" spans="1:1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6"/>
    </row>
    <row r="171" spans="1:1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/>
    </row>
    <row r="172" spans="1:1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/>
    </row>
    <row r="173" spans="1:1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/>
    </row>
    <row r="174" spans="1:1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/>
    </row>
    <row r="175" spans="1:1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/>
    </row>
    <row r="176" spans="1:1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/>
    </row>
    <row r="177" spans="1:1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/>
    </row>
    <row r="178" spans="1:1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6"/>
    </row>
    <row r="179" spans="1:1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6"/>
    </row>
    <row r="180" spans="1:1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6"/>
    </row>
    <row r="181" spans="1:1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6"/>
    </row>
    <row r="182" spans="1:1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/>
    </row>
    <row r="183" spans="1:1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/>
    </row>
    <row r="184" spans="1:1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6"/>
    </row>
    <row r="185" spans="1:1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/>
    </row>
    <row r="186" spans="1:1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/>
    </row>
    <row r="187" spans="1:1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/>
    </row>
    <row r="188" spans="1:1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/>
    </row>
    <row r="189" spans="1:1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/>
    </row>
    <row r="190" spans="1:1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/>
    </row>
    <row r="191" spans="1:1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/>
    </row>
    <row r="192" spans="1:1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/>
    </row>
    <row r="193" spans="1:1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/>
    </row>
    <row r="194" ht="12.75">
      <c r="P194" s="6"/>
    </row>
    <row r="195" ht="12.75">
      <c r="P195" s="6"/>
    </row>
    <row r="196" ht="12.75">
      <c r="P196" s="6"/>
    </row>
    <row r="197" ht="12.75">
      <c r="P197" s="6"/>
    </row>
    <row r="198" ht="12.75">
      <c r="P198" s="6"/>
    </row>
    <row r="199" ht="12.75">
      <c r="P199" s="6"/>
    </row>
    <row r="200" ht="12.75">
      <c r="P200" s="6"/>
    </row>
    <row r="201" ht="12.75">
      <c r="P201" s="6"/>
    </row>
    <row r="202" ht="12.75">
      <c r="P202" s="6"/>
    </row>
    <row r="203" ht="12.75">
      <c r="P203" s="6"/>
    </row>
    <row r="204" ht="12.75">
      <c r="P204" s="6"/>
    </row>
    <row r="205" ht="12.75">
      <c r="P205" s="6"/>
    </row>
    <row r="206" ht="12.75">
      <c r="P206" s="6"/>
    </row>
    <row r="207" ht="12.75">
      <c r="P207" s="6"/>
    </row>
    <row r="208" ht="12.75">
      <c r="P208" s="6"/>
    </row>
    <row r="209" ht="12.75">
      <c r="P209" s="6"/>
    </row>
    <row r="210" ht="12.75">
      <c r="P210" s="6"/>
    </row>
    <row r="211" ht="12.75">
      <c r="P211" s="6"/>
    </row>
    <row r="212" ht="12.75">
      <c r="P212" s="6"/>
    </row>
  </sheetData>
  <sheetProtection/>
  <mergeCells count="13">
    <mergeCell ref="E8:O8"/>
    <mergeCell ref="M12:O12"/>
    <mergeCell ref="A17:O17"/>
    <mergeCell ref="A19:J19"/>
    <mergeCell ref="A20:J20"/>
    <mergeCell ref="A21:K21"/>
    <mergeCell ref="J11:L11"/>
    <mergeCell ref="M13:O13"/>
    <mergeCell ref="J13:K13"/>
    <mergeCell ref="J14:K14"/>
    <mergeCell ref="A22:K22"/>
    <mergeCell ref="A26:O26"/>
    <mergeCell ref="I88:J88"/>
  </mergeCells>
  <printOptions/>
  <pageMargins left="0.5511811023622047" right="0.1968503937007874" top="0.3937007874015748" bottom="0" header="0.5118110236220472" footer="0.5118110236220472"/>
  <pageSetup horizontalDpi="600" verticalDpi="600" orientation="landscape" paperSize="9" scale="79" r:id="rId1"/>
  <rowBreaks count="1" manualBreakCount="1"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2018-03-27T10:49:46Z</cp:lastPrinted>
  <dcterms:modified xsi:type="dcterms:W3CDTF">2018-05-04T10:39:04Z</dcterms:modified>
  <cp:category/>
  <cp:version/>
  <cp:contentType/>
  <cp:contentStatus/>
</cp:coreProperties>
</file>